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TR-MPAL-4TO-TRIM-2018-TRANSPMPIO\4TO-TRIM-2018-EXCEL\"/>
    </mc:Choice>
  </mc:AlternateContent>
  <xr:revisionPtr revIDLastSave="0" documentId="13_ncr:1_{E4500615-5AB5-41B7-AAAD-00576E0C9DB5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F6a!$A$3:$G$155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_xlnm.Print_Titles" localSheetId="1">F6a!$1:$3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8" i="1" l="1"/>
  <c r="F23" i="1"/>
  <c r="E23" i="1"/>
  <c r="C23" i="1"/>
  <c r="B23" i="1"/>
  <c r="F53" i="1"/>
  <c r="E53" i="1"/>
  <c r="D53" i="1"/>
  <c r="C53" i="1"/>
  <c r="B53" i="1"/>
  <c r="B4" i="1" s="1"/>
  <c r="F57" i="1"/>
  <c r="E57" i="1"/>
  <c r="C57" i="1"/>
  <c r="B57" i="1"/>
  <c r="B79" i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4" i="1"/>
  <c r="G144" i="1" s="1"/>
  <c r="F132" i="1"/>
  <c r="E132" i="1"/>
  <c r="C132" i="1"/>
  <c r="B132" i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G132" i="1" s="1"/>
  <c r="D133" i="1"/>
  <c r="G133" i="1" s="1"/>
  <c r="D131" i="1"/>
  <c r="G131" i="1" s="1"/>
  <c r="D130" i="1"/>
  <c r="G130" i="1" s="1"/>
  <c r="D129" i="1"/>
  <c r="G129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G111" i="1"/>
  <c r="D111" i="1"/>
  <c r="D110" i="1"/>
  <c r="G110" i="1" s="1"/>
  <c r="D109" i="1"/>
  <c r="G109" i="1" s="1"/>
  <c r="D107" i="1"/>
  <c r="G107" i="1" s="1"/>
  <c r="D106" i="1"/>
  <c r="G106" i="1" s="1"/>
  <c r="D105" i="1"/>
  <c r="G105" i="1" s="1"/>
  <c r="D104" i="1"/>
  <c r="G104" i="1" s="1"/>
  <c r="D103" i="1"/>
  <c r="G103" i="1" s="1"/>
  <c r="D102" i="1"/>
  <c r="G102" i="1" s="1"/>
  <c r="D101" i="1"/>
  <c r="G101" i="1" s="1"/>
  <c r="D100" i="1"/>
  <c r="G100" i="1" s="1"/>
  <c r="D99" i="1"/>
  <c r="G99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72" i="1"/>
  <c r="G72" i="1" s="1"/>
  <c r="D69" i="1"/>
  <c r="G69" i="1" s="1"/>
  <c r="D65" i="1"/>
  <c r="G65" i="1" s="1"/>
  <c r="D55" i="1"/>
  <c r="G55" i="1" s="1"/>
  <c r="D54" i="1"/>
  <c r="G54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2" i="1"/>
  <c r="G32" i="1" s="1"/>
  <c r="D31" i="1"/>
  <c r="G31" i="1" s="1"/>
  <c r="G30" i="1"/>
  <c r="D30" i="1"/>
  <c r="D29" i="1"/>
  <c r="G29" i="1" s="1"/>
  <c r="D28" i="1"/>
  <c r="G28" i="1" s="1"/>
  <c r="D27" i="1"/>
  <c r="G27" i="1" s="1"/>
  <c r="D26" i="1"/>
  <c r="G26" i="1" s="1"/>
  <c r="D25" i="1"/>
  <c r="G25" i="1" s="1"/>
  <c r="G24" i="1"/>
  <c r="G23" i="1" s="1"/>
  <c r="D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0" i="1"/>
  <c r="G10" i="1" s="1"/>
  <c r="D9" i="1"/>
  <c r="G9" i="1" s="1"/>
  <c r="D8" i="1"/>
  <c r="G8" i="1" s="1"/>
  <c r="D7" i="1"/>
  <c r="G7" i="1" s="1"/>
  <c r="D6" i="1"/>
  <c r="G6" i="1" s="1"/>
  <c r="D57" i="1" l="1"/>
  <c r="D132" i="1"/>
  <c r="D23" i="1"/>
  <c r="B154" i="1"/>
  <c r="G145" i="1" l="1"/>
  <c r="F145" i="1"/>
  <c r="E145" i="1"/>
  <c r="D145" i="1"/>
  <c r="C145" i="1"/>
  <c r="G143" i="1"/>
  <c r="G142" i="1"/>
  <c r="G141" i="1" s="1"/>
  <c r="F141" i="1"/>
  <c r="E141" i="1"/>
  <c r="D141" i="1"/>
  <c r="C141" i="1"/>
  <c r="G128" i="1"/>
  <c r="F128" i="1"/>
  <c r="E128" i="1"/>
  <c r="D128" i="1"/>
  <c r="C128" i="1"/>
  <c r="G118" i="1"/>
  <c r="F118" i="1"/>
  <c r="E118" i="1"/>
  <c r="D118" i="1"/>
  <c r="C118" i="1"/>
  <c r="G108" i="1"/>
  <c r="F108" i="1"/>
  <c r="E108" i="1"/>
  <c r="D108" i="1"/>
  <c r="C108" i="1"/>
  <c r="G98" i="1"/>
  <c r="F98" i="1"/>
  <c r="E98" i="1"/>
  <c r="D98" i="1"/>
  <c r="C98" i="1"/>
  <c r="G88" i="1"/>
  <c r="F88" i="1"/>
  <c r="E88" i="1"/>
  <c r="D88" i="1"/>
  <c r="C88" i="1"/>
  <c r="G80" i="1"/>
  <c r="F80" i="1"/>
  <c r="F79" i="1" s="1"/>
  <c r="E80" i="1"/>
  <c r="D80" i="1"/>
  <c r="C80" i="1"/>
  <c r="G77" i="1"/>
  <c r="G76" i="1"/>
  <c r="G75" i="1"/>
  <c r="G74" i="1"/>
  <c r="G73" i="1"/>
  <c r="G71" i="1"/>
  <c r="F70" i="1"/>
  <c r="E70" i="1"/>
  <c r="D70" i="1"/>
  <c r="C70" i="1"/>
  <c r="G68" i="1"/>
  <c r="G67" i="1"/>
  <c r="G66" i="1" s="1"/>
  <c r="F66" i="1"/>
  <c r="E66" i="1"/>
  <c r="D66" i="1"/>
  <c r="C66" i="1"/>
  <c r="G64" i="1"/>
  <c r="G63" i="1"/>
  <c r="G62" i="1"/>
  <c r="G61" i="1"/>
  <c r="G60" i="1"/>
  <c r="G59" i="1"/>
  <c r="G58" i="1"/>
  <c r="G56" i="1"/>
  <c r="G53" i="1" s="1"/>
  <c r="G43" i="1"/>
  <c r="F43" i="1"/>
  <c r="E43" i="1"/>
  <c r="D43" i="1"/>
  <c r="C43" i="1"/>
  <c r="G33" i="1"/>
  <c r="F33" i="1"/>
  <c r="E33" i="1"/>
  <c r="D33" i="1"/>
  <c r="C33" i="1"/>
  <c r="G13" i="1"/>
  <c r="F13" i="1"/>
  <c r="E13" i="1"/>
  <c r="D13" i="1"/>
  <c r="C13" i="1"/>
  <c r="G5" i="1"/>
  <c r="F5" i="1"/>
  <c r="E5" i="1"/>
  <c r="D5" i="1"/>
  <c r="C5" i="1"/>
  <c r="G70" i="1" l="1"/>
  <c r="C79" i="1"/>
  <c r="G79" i="1"/>
  <c r="G57" i="1"/>
  <c r="D79" i="1"/>
  <c r="E79" i="1"/>
  <c r="F4" i="1"/>
  <c r="F154" i="1" s="1"/>
  <c r="C4" i="1"/>
  <c r="C154" i="1" s="1"/>
  <c r="D4" i="1" l="1"/>
  <c r="D154" i="1" s="1"/>
  <c r="G4" i="1"/>
  <c r="G154" i="1" s="1"/>
  <c r="E4" i="1"/>
  <c r="E154" i="1" s="1"/>
</calcChain>
</file>

<file path=xl/sharedStrings.xml><?xml version="1.0" encoding="utf-8"?>
<sst xmlns="http://schemas.openxmlformats.org/spreadsheetml/2006/main" count="159" uniqueCount="86">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</sst>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}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64212</xdr:colOff>
      <xdr:row>0</xdr:row>
      <xdr:rowOff>74914</xdr:rowOff>
    </xdr:from>
    <xdr:to>
      <xdr:col>0</xdr:col>
      <xdr:colOff>1254837</xdr:colOff>
      <xdr:row>0</xdr:row>
      <xdr:rowOff>760714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2" y="74914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567218</xdr:colOff>
      <xdr:row>0</xdr:row>
      <xdr:rowOff>32106</xdr:rowOff>
    </xdr:from>
    <xdr:to>
      <xdr:col>6</xdr:col>
      <xdr:colOff>918466</xdr:colOff>
      <xdr:row>0</xdr:row>
      <xdr:rowOff>791965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617" y="32106"/>
          <a:ext cx="1314450" cy="7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/>
  <cols>
    <col min="1" max="16384" width="12" style="10"/>
  </cols>
  <sheetData>
    <row r="1" spans="1:2">
      <c r="A1" s="9"/>
      <c r="B1" s="9"/>
    </row>
    <row r="2020" spans="1:1">
      <c r="A2020" s="11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89" zoomScaleNormal="89" workbookViewId="0">
      <selection sqref="A1:G1"/>
    </sheetView>
  </sheetViews>
  <sheetFormatPr baseColWidth="10" defaultColWidth="12" defaultRowHeight="12.5"/>
  <cols>
    <col min="1" max="1" width="90.796875" style="1" customWidth="1"/>
    <col min="2" max="7" width="16.796875" style="1" customWidth="1"/>
    <col min="8" max="16384" width="12" style="1"/>
  </cols>
  <sheetData>
    <row r="1" spans="1:7" ht="64.5" customHeight="1">
      <c r="A1" s="22" t="s">
        <v>85</v>
      </c>
      <c r="B1" s="23"/>
      <c r="C1" s="23"/>
      <c r="D1" s="23"/>
      <c r="E1" s="23"/>
      <c r="F1" s="23"/>
      <c r="G1" s="24"/>
    </row>
    <row r="2" spans="1:7">
      <c r="A2" s="12"/>
      <c r="B2" s="25" t="s">
        <v>0</v>
      </c>
      <c r="C2" s="25"/>
      <c r="D2" s="25"/>
      <c r="E2" s="25"/>
      <c r="F2" s="25"/>
      <c r="G2" s="12"/>
    </row>
    <row r="3" spans="1:7" ht="21">
      <c r="A3" s="13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3" t="s">
        <v>7</v>
      </c>
    </row>
    <row r="4" spans="1:7">
      <c r="A4" s="2" t="s">
        <v>8</v>
      </c>
      <c r="B4" s="19">
        <f>SUM(B5,B13,B23,B33,B43,B53,B57,B66,B70)</f>
        <v>133544613.66</v>
      </c>
      <c r="C4" s="19">
        <f t="shared" ref="C4:G4" si="0">SUM(C5,C13,C23,C33,C43,C53,C57,C66,C70)</f>
        <v>8566133.6199999973</v>
      </c>
      <c r="D4" s="19">
        <f t="shared" si="0"/>
        <v>142110747.28</v>
      </c>
      <c r="E4" s="19">
        <f t="shared" si="0"/>
        <v>139369554.37</v>
      </c>
      <c r="F4" s="19">
        <f t="shared" si="0"/>
        <v>138424411.28999999</v>
      </c>
      <c r="G4" s="19">
        <f t="shared" si="0"/>
        <v>2741192.9099999964</v>
      </c>
    </row>
    <row r="5" spans="1:7">
      <c r="A5" s="3" t="s">
        <v>9</v>
      </c>
      <c r="B5" s="16">
        <v>71991405.870000005</v>
      </c>
      <c r="C5" s="19">
        <f t="shared" ref="C5:G5" si="1">SUM(C6:C12)</f>
        <v>-5628077.9400000004</v>
      </c>
      <c r="D5" s="19">
        <f t="shared" si="1"/>
        <v>66363327.93</v>
      </c>
      <c r="E5" s="19">
        <f t="shared" si="1"/>
        <v>65697632.090000004</v>
      </c>
      <c r="F5" s="19">
        <f t="shared" si="1"/>
        <v>65389674.420000002</v>
      </c>
      <c r="G5" s="19">
        <f t="shared" si="1"/>
        <v>665695.83999999659</v>
      </c>
    </row>
    <row r="6" spans="1:7">
      <c r="A6" s="4" t="s">
        <v>10</v>
      </c>
      <c r="B6" s="17">
        <v>26758113.489999998</v>
      </c>
      <c r="C6" s="17">
        <v>-1723451.02</v>
      </c>
      <c r="D6" s="17">
        <f>B6+C6</f>
        <v>25034662.469999999</v>
      </c>
      <c r="E6" s="17">
        <v>24947850.710000001</v>
      </c>
      <c r="F6" s="17">
        <v>24947850.710000001</v>
      </c>
      <c r="G6" s="17">
        <f>D6-E6</f>
        <v>86811.759999997914</v>
      </c>
    </row>
    <row r="7" spans="1:7">
      <c r="A7" s="4" t="s">
        <v>11</v>
      </c>
      <c r="B7" s="17">
        <v>18338216.34</v>
      </c>
      <c r="C7" s="17">
        <v>-3840176.25</v>
      </c>
      <c r="D7" s="17">
        <f t="shared" ref="D7:D10" si="2">B7+C7</f>
        <v>14498040.09</v>
      </c>
      <c r="E7" s="17">
        <v>14317865.41</v>
      </c>
      <c r="F7" s="17">
        <v>14305048.630000001</v>
      </c>
      <c r="G7" s="17">
        <f t="shared" ref="G7:G10" si="3">D7-E7</f>
        <v>180174.6799999997</v>
      </c>
    </row>
    <row r="8" spans="1:7">
      <c r="A8" s="4" t="s">
        <v>12</v>
      </c>
      <c r="B8" s="17">
        <v>9318641.2200000007</v>
      </c>
      <c r="C8" s="17">
        <v>181746.43</v>
      </c>
      <c r="D8" s="17">
        <f t="shared" si="2"/>
        <v>9500387.6500000004</v>
      </c>
      <c r="E8" s="17">
        <v>9289794.3000000007</v>
      </c>
      <c r="F8" s="17">
        <v>9287339.9499999993</v>
      </c>
      <c r="G8" s="17">
        <f t="shared" si="3"/>
        <v>210593.34999999963</v>
      </c>
    </row>
    <row r="9" spans="1:7">
      <c r="A9" s="4" t="s">
        <v>13</v>
      </c>
      <c r="B9" s="17">
        <v>2079694.06</v>
      </c>
      <c r="C9" s="17">
        <v>71127.47</v>
      </c>
      <c r="D9" s="17">
        <f t="shared" si="2"/>
        <v>2150821.5300000003</v>
      </c>
      <c r="E9" s="17">
        <v>2115077.1</v>
      </c>
      <c r="F9" s="17">
        <v>1916635.04</v>
      </c>
      <c r="G9" s="17">
        <f t="shared" si="3"/>
        <v>35744.430000000168</v>
      </c>
    </row>
    <row r="10" spans="1:7">
      <c r="A10" s="4" t="s">
        <v>14</v>
      </c>
      <c r="B10" s="17">
        <v>15496740.76</v>
      </c>
      <c r="C10" s="17">
        <v>-317324.57</v>
      </c>
      <c r="D10" s="17">
        <f t="shared" si="2"/>
        <v>15179416.189999999</v>
      </c>
      <c r="E10" s="17">
        <v>15027044.57</v>
      </c>
      <c r="F10" s="17">
        <v>14932800.09</v>
      </c>
      <c r="G10" s="17">
        <f t="shared" si="3"/>
        <v>152371.61999999918</v>
      </c>
    </row>
    <row r="11" spans="1:7">
      <c r="A11" s="4" t="s">
        <v>15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>
      <c r="A12" s="4" t="s">
        <v>16</v>
      </c>
      <c r="B12" s="17"/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>
      <c r="A13" s="3" t="s">
        <v>17</v>
      </c>
      <c r="B13" s="16">
        <v>8951499.5</v>
      </c>
      <c r="C13" s="19">
        <f t="shared" ref="C13:G13" si="4">SUM(C14:C22)</f>
        <v>-336714.18</v>
      </c>
      <c r="D13" s="19">
        <f t="shared" si="4"/>
        <v>8614785.3200000003</v>
      </c>
      <c r="E13" s="19">
        <f t="shared" si="4"/>
        <v>7932117.1699999999</v>
      </c>
      <c r="F13" s="19">
        <f t="shared" si="4"/>
        <v>7878978.4699999997</v>
      </c>
      <c r="G13" s="19">
        <f t="shared" si="4"/>
        <v>682668.14999999979</v>
      </c>
    </row>
    <row r="14" spans="1:7">
      <c r="A14" s="4" t="s">
        <v>18</v>
      </c>
      <c r="B14" s="17">
        <v>1683155.04</v>
      </c>
      <c r="C14" s="17">
        <v>255760.34</v>
      </c>
      <c r="D14" s="17">
        <f t="shared" ref="D14:D22" si="5">B14+C14</f>
        <v>1938915.3800000001</v>
      </c>
      <c r="E14" s="17">
        <v>1709260.88</v>
      </c>
      <c r="F14" s="17">
        <v>1709260.88</v>
      </c>
      <c r="G14" s="17">
        <f t="shared" ref="G14:G22" si="6">D14-E14</f>
        <v>229654.50000000023</v>
      </c>
    </row>
    <row r="15" spans="1:7">
      <c r="A15" s="4" t="s">
        <v>19</v>
      </c>
      <c r="B15" s="17">
        <v>762915</v>
      </c>
      <c r="C15" s="17">
        <v>138718.78</v>
      </c>
      <c r="D15" s="17">
        <f t="shared" si="5"/>
        <v>901633.78</v>
      </c>
      <c r="E15" s="17">
        <v>822215.58</v>
      </c>
      <c r="F15" s="17">
        <v>822215.58</v>
      </c>
      <c r="G15" s="17">
        <f t="shared" si="6"/>
        <v>79418.20000000007</v>
      </c>
    </row>
    <row r="16" spans="1:7">
      <c r="A16" s="4" t="s">
        <v>20</v>
      </c>
      <c r="B16" s="17">
        <v>20415</v>
      </c>
      <c r="C16" s="17">
        <v>35419</v>
      </c>
      <c r="D16" s="17">
        <f t="shared" si="5"/>
        <v>55834</v>
      </c>
      <c r="E16" s="17">
        <v>55834</v>
      </c>
      <c r="F16" s="17">
        <v>55834</v>
      </c>
      <c r="G16" s="17">
        <f t="shared" si="6"/>
        <v>0</v>
      </c>
    </row>
    <row r="17" spans="1:7">
      <c r="A17" s="4" t="s">
        <v>21</v>
      </c>
      <c r="B17" s="17">
        <v>2117202.2599999998</v>
      </c>
      <c r="C17" s="17">
        <v>18276.12</v>
      </c>
      <c r="D17" s="17">
        <f t="shared" si="5"/>
        <v>2135478.38</v>
      </c>
      <c r="E17" s="17">
        <v>2063330.09</v>
      </c>
      <c r="F17" s="17">
        <v>2063330.09</v>
      </c>
      <c r="G17" s="17">
        <f t="shared" si="6"/>
        <v>72148.289999999804</v>
      </c>
    </row>
    <row r="18" spans="1:7">
      <c r="A18" s="4" t="s">
        <v>22</v>
      </c>
      <c r="B18" s="17">
        <v>128510</v>
      </c>
      <c r="C18" s="17">
        <v>849</v>
      </c>
      <c r="D18" s="17">
        <f t="shared" si="5"/>
        <v>129359</v>
      </c>
      <c r="E18" s="17">
        <v>112583.13</v>
      </c>
      <c r="F18" s="17">
        <v>112583.13</v>
      </c>
      <c r="G18" s="17">
        <f t="shared" si="6"/>
        <v>16775.869999999995</v>
      </c>
    </row>
    <row r="19" spans="1:7">
      <c r="A19" s="4" t="s">
        <v>23</v>
      </c>
      <c r="B19" s="17">
        <v>3110890</v>
      </c>
      <c r="C19" s="17">
        <v>-402788.16</v>
      </c>
      <c r="D19" s="17">
        <f t="shared" si="5"/>
        <v>2708101.84</v>
      </c>
      <c r="E19" s="17">
        <v>2521660.9500000002</v>
      </c>
      <c r="F19" s="17">
        <v>2468522.25</v>
      </c>
      <c r="G19" s="17">
        <f t="shared" si="6"/>
        <v>186440.88999999966</v>
      </c>
    </row>
    <row r="20" spans="1:7">
      <c r="A20" s="4" t="s">
        <v>24</v>
      </c>
      <c r="B20" s="17">
        <v>318015.56</v>
      </c>
      <c r="C20" s="17">
        <v>-158247.89000000001</v>
      </c>
      <c r="D20" s="17">
        <f t="shared" si="5"/>
        <v>159767.66999999998</v>
      </c>
      <c r="E20" s="17">
        <v>145645.15</v>
      </c>
      <c r="F20" s="17">
        <v>145645.15</v>
      </c>
      <c r="G20" s="17">
        <f t="shared" si="6"/>
        <v>14122.51999999999</v>
      </c>
    </row>
    <row r="21" spans="1:7">
      <c r="A21" s="4" t="s">
        <v>25</v>
      </c>
      <c r="B21" s="17">
        <v>2000</v>
      </c>
      <c r="C21" s="17">
        <v>-2000</v>
      </c>
      <c r="D21" s="17">
        <f t="shared" si="5"/>
        <v>0</v>
      </c>
      <c r="E21" s="17">
        <v>0</v>
      </c>
      <c r="F21" s="17">
        <v>0</v>
      </c>
      <c r="G21" s="17">
        <f t="shared" si="6"/>
        <v>0</v>
      </c>
    </row>
    <row r="22" spans="1:7">
      <c r="A22" s="4" t="s">
        <v>26</v>
      </c>
      <c r="B22" s="17">
        <v>808396.64</v>
      </c>
      <c r="C22" s="17">
        <v>-222701.37</v>
      </c>
      <c r="D22" s="17">
        <f t="shared" si="5"/>
        <v>585695.27</v>
      </c>
      <c r="E22" s="17">
        <v>501587.39</v>
      </c>
      <c r="F22" s="17">
        <v>501587.39</v>
      </c>
      <c r="G22" s="17">
        <f t="shared" si="6"/>
        <v>84107.88</v>
      </c>
    </row>
    <row r="23" spans="1:7">
      <c r="A23" s="3" t="s">
        <v>27</v>
      </c>
      <c r="B23" s="19">
        <f>SUM(B24:B32)</f>
        <v>14640334.33</v>
      </c>
      <c r="C23" s="19">
        <f t="shared" ref="C23:G23" si="7">SUM(C24:C32)</f>
        <v>8618165.8300000001</v>
      </c>
      <c r="D23" s="19">
        <f t="shared" si="7"/>
        <v>23258500.160000004</v>
      </c>
      <c r="E23" s="19">
        <f t="shared" si="7"/>
        <v>22299369.240000002</v>
      </c>
      <c r="F23" s="19">
        <f t="shared" si="7"/>
        <v>21720136.530000001</v>
      </c>
      <c r="G23" s="19">
        <f t="shared" si="7"/>
        <v>959130.92000000027</v>
      </c>
    </row>
    <row r="24" spans="1:7">
      <c r="A24" s="4" t="s">
        <v>28</v>
      </c>
      <c r="B24" s="17">
        <v>1605905</v>
      </c>
      <c r="C24" s="17">
        <v>3131328.51</v>
      </c>
      <c r="D24" s="17">
        <f t="shared" ref="D24:D32" si="8">B24+C24</f>
        <v>4737233.51</v>
      </c>
      <c r="E24" s="17">
        <v>4545193.9400000004</v>
      </c>
      <c r="F24" s="17">
        <v>4544783.9400000004</v>
      </c>
      <c r="G24" s="17">
        <f t="shared" ref="G24:G32" si="9">D24-E24</f>
        <v>192039.56999999937</v>
      </c>
    </row>
    <row r="25" spans="1:7">
      <c r="A25" s="4" t="s">
        <v>29</v>
      </c>
      <c r="B25" s="17">
        <v>922365.6</v>
      </c>
      <c r="C25" s="17">
        <v>1820792.73</v>
      </c>
      <c r="D25" s="17">
        <f t="shared" si="8"/>
        <v>2743158.33</v>
      </c>
      <c r="E25" s="17">
        <v>2620471.7999999998</v>
      </c>
      <c r="F25" s="17">
        <v>2620471.7999999998</v>
      </c>
      <c r="G25" s="17">
        <f t="shared" si="9"/>
        <v>122686.53000000026</v>
      </c>
    </row>
    <row r="26" spans="1:7">
      <c r="A26" s="4" t="s">
        <v>30</v>
      </c>
      <c r="B26" s="17">
        <v>4180684.97</v>
      </c>
      <c r="C26" s="17">
        <v>3223487.06</v>
      </c>
      <c r="D26" s="17">
        <f t="shared" si="8"/>
        <v>7404172.0300000003</v>
      </c>
      <c r="E26" s="17">
        <v>7148708.9100000001</v>
      </c>
      <c r="F26" s="17">
        <v>6754308.9100000001</v>
      </c>
      <c r="G26" s="17">
        <f t="shared" si="9"/>
        <v>255463.12000000011</v>
      </c>
    </row>
    <row r="27" spans="1:7">
      <c r="A27" s="4" t="s">
        <v>31</v>
      </c>
      <c r="B27" s="17">
        <v>503480</v>
      </c>
      <c r="C27" s="17">
        <v>-1723.97</v>
      </c>
      <c r="D27" s="17">
        <f t="shared" si="8"/>
        <v>501756.03</v>
      </c>
      <c r="E27" s="17">
        <v>482571.21</v>
      </c>
      <c r="F27" s="17">
        <v>482571.21</v>
      </c>
      <c r="G27" s="17">
        <f t="shared" si="9"/>
        <v>19184.820000000007</v>
      </c>
    </row>
    <row r="28" spans="1:7">
      <c r="A28" s="4" t="s">
        <v>32</v>
      </c>
      <c r="B28" s="17">
        <v>1227831.29</v>
      </c>
      <c r="C28" s="17">
        <v>442626.1</v>
      </c>
      <c r="D28" s="17">
        <f t="shared" si="8"/>
        <v>1670457.3900000001</v>
      </c>
      <c r="E28" s="17">
        <v>1562389.72</v>
      </c>
      <c r="F28" s="17">
        <v>1562389.72</v>
      </c>
      <c r="G28" s="17">
        <f t="shared" si="9"/>
        <v>108067.67000000016</v>
      </c>
    </row>
    <row r="29" spans="1:7">
      <c r="A29" s="4" t="s">
        <v>33</v>
      </c>
      <c r="B29" s="17">
        <v>1025000</v>
      </c>
      <c r="C29" s="17">
        <v>-172961.89</v>
      </c>
      <c r="D29" s="17">
        <f t="shared" si="8"/>
        <v>852038.11</v>
      </c>
      <c r="E29" s="17">
        <v>845084.8</v>
      </c>
      <c r="F29" s="17">
        <v>845084.8</v>
      </c>
      <c r="G29" s="17">
        <f t="shared" si="9"/>
        <v>6953.3099999999395</v>
      </c>
    </row>
    <row r="30" spans="1:7">
      <c r="A30" s="4" t="s">
        <v>34</v>
      </c>
      <c r="B30" s="17">
        <v>609800</v>
      </c>
      <c r="C30" s="17">
        <v>-268008.33</v>
      </c>
      <c r="D30" s="17">
        <f t="shared" si="8"/>
        <v>341791.67</v>
      </c>
      <c r="E30" s="17">
        <v>256321.72</v>
      </c>
      <c r="F30" s="17">
        <v>254037.63</v>
      </c>
      <c r="G30" s="17">
        <f t="shared" si="9"/>
        <v>85469.949999999983</v>
      </c>
    </row>
    <row r="31" spans="1:7">
      <c r="A31" s="4" t="s">
        <v>35</v>
      </c>
      <c r="B31" s="17">
        <v>3253037.73</v>
      </c>
      <c r="C31" s="17">
        <v>303179.76</v>
      </c>
      <c r="D31" s="17">
        <f t="shared" si="8"/>
        <v>3556217.49</v>
      </c>
      <c r="E31" s="17">
        <v>3431238.88</v>
      </c>
      <c r="F31" s="17">
        <v>3352178.99</v>
      </c>
      <c r="G31" s="17">
        <f t="shared" si="9"/>
        <v>124978.61000000034</v>
      </c>
    </row>
    <row r="32" spans="1:7">
      <c r="A32" s="4" t="s">
        <v>36</v>
      </c>
      <c r="B32" s="17">
        <v>1312229.74</v>
      </c>
      <c r="C32" s="17">
        <v>139445.85999999999</v>
      </c>
      <c r="D32" s="17">
        <f t="shared" si="8"/>
        <v>1451675.6</v>
      </c>
      <c r="E32" s="17">
        <v>1407388.26</v>
      </c>
      <c r="F32" s="17">
        <v>1304309.53</v>
      </c>
      <c r="G32" s="17">
        <f t="shared" si="9"/>
        <v>44287.340000000084</v>
      </c>
    </row>
    <row r="33" spans="1:7">
      <c r="A33" s="3" t="s">
        <v>37</v>
      </c>
      <c r="B33" s="16">
        <v>18721180.989999998</v>
      </c>
      <c r="C33" s="19">
        <f t="shared" ref="C33:G33" si="10">SUM(C34:C42)</f>
        <v>1504180.35</v>
      </c>
      <c r="D33" s="19">
        <f t="shared" si="10"/>
        <v>20225361.34</v>
      </c>
      <c r="E33" s="19">
        <f t="shared" si="10"/>
        <v>20022326.989999998</v>
      </c>
      <c r="F33" s="19">
        <f t="shared" si="10"/>
        <v>20017512.989999998</v>
      </c>
      <c r="G33" s="19">
        <f t="shared" si="10"/>
        <v>203034.34999999858</v>
      </c>
    </row>
    <row r="34" spans="1:7">
      <c r="A34" s="4" t="s">
        <v>38</v>
      </c>
      <c r="B34" s="17">
        <v>14446736.77</v>
      </c>
      <c r="C34" s="17">
        <v>461480.52</v>
      </c>
      <c r="D34" s="17">
        <f t="shared" ref="D34:D42" si="11">B34+C34</f>
        <v>14908217.289999999</v>
      </c>
      <c r="E34" s="17">
        <v>14792183.15</v>
      </c>
      <c r="F34" s="17">
        <v>14792183.15</v>
      </c>
      <c r="G34" s="17">
        <f t="shared" ref="G34:G42" si="12">D34-E34</f>
        <v>116034.13999999873</v>
      </c>
    </row>
    <row r="35" spans="1:7">
      <c r="A35" s="4" t="s">
        <v>39</v>
      </c>
      <c r="B35" s="17"/>
      <c r="C35" s="17"/>
      <c r="D35" s="17">
        <f t="shared" si="11"/>
        <v>0</v>
      </c>
      <c r="E35" s="17"/>
      <c r="F35" s="17"/>
      <c r="G35" s="17">
        <f t="shared" si="12"/>
        <v>0</v>
      </c>
    </row>
    <row r="36" spans="1:7">
      <c r="A36" s="4" t="s">
        <v>40</v>
      </c>
      <c r="B36" s="17">
        <v>2300000</v>
      </c>
      <c r="C36" s="17">
        <v>-803540.45</v>
      </c>
      <c r="D36" s="17">
        <f t="shared" si="11"/>
        <v>1496459.55</v>
      </c>
      <c r="E36" s="17">
        <v>1483353.69</v>
      </c>
      <c r="F36" s="17">
        <v>1483353.69</v>
      </c>
      <c r="G36" s="17">
        <f t="shared" si="12"/>
        <v>13105.860000000102</v>
      </c>
    </row>
    <row r="37" spans="1:7">
      <c r="A37" s="4" t="s">
        <v>41</v>
      </c>
      <c r="B37" s="17">
        <v>1484000</v>
      </c>
      <c r="C37" s="17">
        <v>1759259.6</v>
      </c>
      <c r="D37" s="17">
        <f t="shared" si="11"/>
        <v>3243259.6</v>
      </c>
      <c r="E37" s="17">
        <v>3189341.24</v>
      </c>
      <c r="F37" s="17">
        <v>3184527.24</v>
      </c>
      <c r="G37" s="17">
        <f t="shared" si="12"/>
        <v>53918.35999999987</v>
      </c>
    </row>
    <row r="38" spans="1:7">
      <c r="A38" s="4" t="s">
        <v>42</v>
      </c>
      <c r="B38" s="17">
        <v>490444.22</v>
      </c>
      <c r="C38" s="17">
        <v>86980.68</v>
      </c>
      <c r="D38" s="17">
        <f t="shared" si="11"/>
        <v>577424.89999999991</v>
      </c>
      <c r="E38" s="17">
        <v>557448.91</v>
      </c>
      <c r="F38" s="17">
        <v>557448.91</v>
      </c>
      <c r="G38" s="17">
        <f t="shared" si="12"/>
        <v>19975.989999999874</v>
      </c>
    </row>
    <row r="39" spans="1:7">
      <c r="A39" s="4" t="s">
        <v>43</v>
      </c>
      <c r="B39" s="17"/>
      <c r="C39" s="17"/>
      <c r="D39" s="17">
        <f t="shared" si="11"/>
        <v>0</v>
      </c>
      <c r="E39" s="17"/>
      <c r="F39" s="17"/>
      <c r="G39" s="17">
        <f t="shared" si="12"/>
        <v>0</v>
      </c>
    </row>
    <row r="40" spans="1:7">
      <c r="A40" s="4" t="s">
        <v>44</v>
      </c>
      <c r="B40" s="17"/>
      <c r="C40" s="17"/>
      <c r="D40" s="17">
        <f t="shared" si="11"/>
        <v>0</v>
      </c>
      <c r="E40" s="17"/>
      <c r="F40" s="17"/>
      <c r="G40" s="17">
        <f t="shared" si="12"/>
        <v>0</v>
      </c>
    </row>
    <row r="41" spans="1:7">
      <c r="A41" s="4" t="s">
        <v>45</v>
      </c>
      <c r="B41" s="17"/>
      <c r="C41" s="17"/>
      <c r="D41" s="17">
        <f t="shared" si="11"/>
        <v>0</v>
      </c>
      <c r="E41" s="17"/>
      <c r="F41" s="17"/>
      <c r="G41" s="17">
        <f t="shared" si="12"/>
        <v>0</v>
      </c>
    </row>
    <row r="42" spans="1:7">
      <c r="A42" s="4" t="s">
        <v>46</v>
      </c>
      <c r="B42" s="17"/>
      <c r="C42" s="17"/>
      <c r="D42" s="17">
        <f t="shared" si="11"/>
        <v>0</v>
      </c>
      <c r="E42" s="17"/>
      <c r="F42" s="17"/>
      <c r="G42" s="17">
        <f t="shared" si="12"/>
        <v>0</v>
      </c>
    </row>
    <row r="43" spans="1:7">
      <c r="A43" s="3" t="s">
        <v>47</v>
      </c>
      <c r="B43" s="16">
        <v>3924011.5</v>
      </c>
      <c r="C43" s="19">
        <f t="shared" ref="C43:G43" si="13">SUM(C44:C52)</f>
        <v>1715436.51</v>
      </c>
      <c r="D43" s="19">
        <f t="shared" si="13"/>
        <v>5639448.0099999998</v>
      </c>
      <c r="E43" s="19">
        <f t="shared" si="13"/>
        <v>5610395.2400000002</v>
      </c>
      <c r="F43" s="19">
        <f t="shared" si="13"/>
        <v>5610395.2400000002</v>
      </c>
      <c r="G43" s="19">
        <f t="shared" si="13"/>
        <v>29052.76999999999</v>
      </c>
    </row>
    <row r="44" spans="1:7">
      <c r="A44" s="4" t="s">
        <v>48</v>
      </c>
      <c r="B44" s="17">
        <v>392744.5</v>
      </c>
      <c r="C44" s="17">
        <v>-94722.12</v>
      </c>
      <c r="D44" s="17">
        <f t="shared" ref="D44:D52" si="14">B44+C44</f>
        <v>298022.38</v>
      </c>
      <c r="E44" s="17">
        <v>284022.38</v>
      </c>
      <c r="F44" s="17">
        <v>284022.38</v>
      </c>
      <c r="G44" s="17">
        <f t="shared" ref="G44:G52" si="15">D44-E44</f>
        <v>14000</v>
      </c>
    </row>
    <row r="45" spans="1:7">
      <c r="A45" s="4" t="s">
        <v>49</v>
      </c>
      <c r="B45" s="17">
        <v>288000</v>
      </c>
      <c r="C45" s="17">
        <v>-95817.33</v>
      </c>
      <c r="D45" s="17">
        <f t="shared" si="14"/>
        <v>192182.66999999998</v>
      </c>
      <c r="E45" s="17">
        <v>177129.9</v>
      </c>
      <c r="F45" s="17">
        <v>177129.9</v>
      </c>
      <c r="G45" s="17">
        <f t="shared" si="15"/>
        <v>15052.76999999999</v>
      </c>
    </row>
    <row r="46" spans="1:7">
      <c r="A46" s="4" t="s">
        <v>50</v>
      </c>
      <c r="B46" s="17"/>
      <c r="C46" s="17"/>
      <c r="D46" s="17">
        <f t="shared" si="14"/>
        <v>0</v>
      </c>
      <c r="E46" s="17"/>
      <c r="F46" s="17"/>
      <c r="G46" s="17">
        <f t="shared" si="15"/>
        <v>0</v>
      </c>
    </row>
    <row r="47" spans="1:7">
      <c r="A47" s="4" t="s">
        <v>51</v>
      </c>
      <c r="B47" s="17">
        <v>2000000</v>
      </c>
      <c r="C47" s="17">
        <v>318000</v>
      </c>
      <c r="D47" s="17">
        <f t="shared" si="14"/>
        <v>2318000</v>
      </c>
      <c r="E47" s="17">
        <v>2318000</v>
      </c>
      <c r="F47" s="17">
        <v>2318000</v>
      </c>
      <c r="G47" s="17">
        <f t="shared" si="15"/>
        <v>0</v>
      </c>
    </row>
    <row r="48" spans="1:7">
      <c r="A48" s="4" t="s">
        <v>52</v>
      </c>
      <c r="B48" s="17"/>
      <c r="C48" s="17"/>
      <c r="D48" s="17">
        <f t="shared" si="14"/>
        <v>0</v>
      </c>
      <c r="E48" s="17"/>
      <c r="F48" s="17"/>
      <c r="G48" s="17">
        <f t="shared" si="15"/>
        <v>0</v>
      </c>
    </row>
    <row r="49" spans="1:7">
      <c r="A49" s="4" t="s">
        <v>53</v>
      </c>
      <c r="B49" s="17">
        <v>148267</v>
      </c>
      <c r="C49" s="17">
        <v>1532975.96</v>
      </c>
      <c r="D49" s="17">
        <f t="shared" si="14"/>
        <v>1681242.96</v>
      </c>
      <c r="E49" s="17">
        <v>1681242.96</v>
      </c>
      <c r="F49" s="17">
        <v>1681242.96</v>
      </c>
      <c r="G49" s="17">
        <f t="shared" si="15"/>
        <v>0</v>
      </c>
    </row>
    <row r="50" spans="1:7">
      <c r="A50" s="4" t="s">
        <v>54</v>
      </c>
      <c r="B50" s="17"/>
      <c r="C50" s="17"/>
      <c r="D50" s="17">
        <f t="shared" si="14"/>
        <v>0</v>
      </c>
      <c r="E50" s="17"/>
      <c r="F50" s="17"/>
      <c r="G50" s="17">
        <f t="shared" si="15"/>
        <v>0</v>
      </c>
    </row>
    <row r="51" spans="1:7">
      <c r="A51" s="4" t="s">
        <v>55</v>
      </c>
      <c r="B51" s="17">
        <v>20000</v>
      </c>
      <c r="C51" s="17">
        <v>-20000</v>
      </c>
      <c r="D51" s="17">
        <f t="shared" si="14"/>
        <v>0</v>
      </c>
      <c r="E51" s="17">
        <v>0</v>
      </c>
      <c r="F51" s="17">
        <v>0</v>
      </c>
      <c r="G51" s="17">
        <f t="shared" si="15"/>
        <v>0</v>
      </c>
    </row>
    <row r="52" spans="1:7">
      <c r="A52" s="4" t="s">
        <v>56</v>
      </c>
      <c r="B52" s="17">
        <v>1075000</v>
      </c>
      <c r="C52" s="17">
        <v>75000</v>
      </c>
      <c r="D52" s="17">
        <f t="shared" si="14"/>
        <v>1150000</v>
      </c>
      <c r="E52" s="17">
        <v>1150000</v>
      </c>
      <c r="F52" s="17">
        <v>1150000</v>
      </c>
      <c r="G52" s="17">
        <f t="shared" si="15"/>
        <v>0</v>
      </c>
    </row>
    <row r="53" spans="1:7">
      <c r="A53" s="3" t="s">
        <v>57</v>
      </c>
      <c r="B53" s="19">
        <f>SUM(B54:B56)</f>
        <v>872322.07000000007</v>
      </c>
      <c r="C53" s="19">
        <f t="shared" ref="C53:G53" si="16">SUM(C54:C56)</f>
        <v>13152899.08</v>
      </c>
      <c r="D53" s="19">
        <f t="shared" si="16"/>
        <v>14025221.15</v>
      </c>
      <c r="E53" s="19">
        <f t="shared" si="16"/>
        <v>13827697.02</v>
      </c>
      <c r="F53" s="19">
        <f t="shared" si="16"/>
        <v>13827697.02</v>
      </c>
      <c r="G53" s="19">
        <f t="shared" si="16"/>
        <v>197524.13000000082</v>
      </c>
    </row>
    <row r="54" spans="1:7">
      <c r="A54" s="4" t="s">
        <v>58</v>
      </c>
      <c r="B54" s="17">
        <v>853566.26</v>
      </c>
      <c r="C54" s="17">
        <v>8046088.7199999997</v>
      </c>
      <c r="D54" s="17">
        <f t="shared" ref="D54:D55" si="17">B54+C54</f>
        <v>8899654.9800000004</v>
      </c>
      <c r="E54" s="17">
        <v>8714630.5399999991</v>
      </c>
      <c r="F54" s="17">
        <v>8714630.5399999991</v>
      </c>
      <c r="G54" s="17">
        <f t="shared" ref="G54:G55" si="18">D54-E54</f>
        <v>185024.44000000134</v>
      </c>
    </row>
    <row r="55" spans="1:7">
      <c r="A55" s="4" t="s">
        <v>59</v>
      </c>
      <c r="B55" s="17">
        <v>18755.810000000001</v>
      </c>
      <c r="C55" s="17">
        <v>5106810.3600000003</v>
      </c>
      <c r="D55" s="17">
        <f t="shared" si="17"/>
        <v>5125566.17</v>
      </c>
      <c r="E55" s="17">
        <v>5113066.4800000004</v>
      </c>
      <c r="F55" s="17">
        <v>5113066.4800000004</v>
      </c>
      <c r="G55" s="17">
        <f t="shared" si="18"/>
        <v>12499.689999999478</v>
      </c>
    </row>
    <row r="56" spans="1:7">
      <c r="A56" s="4" t="s">
        <v>60</v>
      </c>
      <c r="B56" s="17"/>
      <c r="C56" s="20"/>
      <c r="D56" s="20"/>
      <c r="E56" s="20"/>
      <c r="F56" s="20"/>
      <c r="G56" s="20">
        <f>D56-E56</f>
        <v>0</v>
      </c>
    </row>
    <row r="57" spans="1:7">
      <c r="A57" s="3" t="s">
        <v>61</v>
      </c>
      <c r="B57" s="19">
        <f>SUM(B58:B62,B64:B65)</f>
        <v>6564109.4000000004</v>
      </c>
      <c r="C57" s="19">
        <f t="shared" ref="C57:G57" si="19">SUM(C58:C62,C64:C65)</f>
        <v>-6560022.6500000004</v>
      </c>
      <c r="D57" s="19">
        <f t="shared" si="19"/>
        <v>4086.75</v>
      </c>
      <c r="E57" s="19">
        <f t="shared" si="19"/>
        <v>0</v>
      </c>
      <c r="F57" s="19">
        <f t="shared" si="19"/>
        <v>0</v>
      </c>
      <c r="G57" s="19">
        <f t="shared" si="19"/>
        <v>4086.75</v>
      </c>
    </row>
    <row r="58" spans="1:7">
      <c r="A58" s="4" t="s">
        <v>62</v>
      </c>
      <c r="B58" s="17"/>
      <c r="C58" s="20"/>
      <c r="D58" s="20"/>
      <c r="E58" s="20"/>
      <c r="F58" s="20"/>
      <c r="G58" s="20">
        <f>D58-E58</f>
        <v>0</v>
      </c>
    </row>
    <row r="59" spans="1:7">
      <c r="A59" s="4" t="s">
        <v>63</v>
      </c>
      <c r="B59" s="17"/>
      <c r="C59" s="20"/>
      <c r="D59" s="20"/>
      <c r="E59" s="20"/>
      <c r="F59" s="20"/>
      <c r="G59" s="20">
        <f t="shared" ref="G59:G65" si="20">D59-E59</f>
        <v>0</v>
      </c>
    </row>
    <row r="60" spans="1:7">
      <c r="A60" s="4" t="s">
        <v>64</v>
      </c>
      <c r="B60" s="17"/>
      <c r="C60" s="20"/>
      <c r="D60" s="20"/>
      <c r="E60" s="20"/>
      <c r="F60" s="20"/>
      <c r="G60" s="20">
        <f t="shared" si="20"/>
        <v>0</v>
      </c>
    </row>
    <row r="61" spans="1:7">
      <c r="A61" s="4" t="s">
        <v>65</v>
      </c>
      <c r="B61" s="17"/>
      <c r="C61" s="20"/>
      <c r="D61" s="20"/>
      <c r="E61" s="20"/>
      <c r="F61" s="20"/>
      <c r="G61" s="20">
        <f t="shared" si="20"/>
        <v>0</v>
      </c>
    </row>
    <row r="62" spans="1:7">
      <c r="A62" s="4" t="s">
        <v>66</v>
      </c>
      <c r="B62" s="17"/>
      <c r="C62" s="20"/>
      <c r="D62" s="20"/>
      <c r="E62" s="20"/>
      <c r="F62" s="20"/>
      <c r="G62" s="20">
        <f t="shared" si="20"/>
        <v>0</v>
      </c>
    </row>
    <row r="63" spans="1:7">
      <c r="A63" s="4" t="s">
        <v>67</v>
      </c>
      <c r="B63" s="17"/>
      <c r="C63" s="20"/>
      <c r="D63" s="20"/>
      <c r="E63" s="20"/>
      <c r="F63" s="20"/>
      <c r="G63" s="20">
        <f t="shared" si="20"/>
        <v>0</v>
      </c>
    </row>
    <row r="64" spans="1:7">
      <c r="A64" s="4" t="s">
        <v>68</v>
      </c>
      <c r="B64" s="17"/>
      <c r="C64" s="20"/>
      <c r="D64" s="20"/>
      <c r="E64" s="20"/>
      <c r="F64" s="20"/>
      <c r="G64" s="20">
        <f t="shared" si="20"/>
        <v>0</v>
      </c>
    </row>
    <row r="65" spans="1:7">
      <c r="A65" s="4" t="s">
        <v>69</v>
      </c>
      <c r="B65" s="17">
        <v>6564109.4000000004</v>
      </c>
      <c r="C65" s="17">
        <v>-6560022.6500000004</v>
      </c>
      <c r="D65" s="17">
        <f t="shared" ref="D65" si="21">B65+C65</f>
        <v>4086.75</v>
      </c>
      <c r="E65" s="17">
        <v>0</v>
      </c>
      <c r="F65" s="17">
        <v>0</v>
      </c>
      <c r="G65" s="17">
        <f t="shared" si="20"/>
        <v>4086.75</v>
      </c>
    </row>
    <row r="66" spans="1:7">
      <c r="A66" s="3" t="s">
        <v>70</v>
      </c>
      <c r="B66" s="16">
        <v>7029750</v>
      </c>
      <c r="C66" s="19">
        <f t="shared" ref="C66:G66" si="22">SUM(C67:C69)</f>
        <v>-3799733.38</v>
      </c>
      <c r="D66" s="19">
        <f t="shared" si="22"/>
        <v>3230016.62</v>
      </c>
      <c r="E66" s="19">
        <f t="shared" si="22"/>
        <v>3230016.62</v>
      </c>
      <c r="F66" s="19">
        <f t="shared" si="22"/>
        <v>3230016.62</v>
      </c>
      <c r="G66" s="19">
        <f t="shared" si="22"/>
        <v>0</v>
      </c>
    </row>
    <row r="67" spans="1:7">
      <c r="A67" s="4" t="s">
        <v>71</v>
      </c>
      <c r="B67" s="17"/>
      <c r="C67" s="20"/>
      <c r="D67" s="20"/>
      <c r="E67" s="20"/>
      <c r="F67" s="20"/>
      <c r="G67" s="20">
        <f>D67-E67</f>
        <v>0</v>
      </c>
    </row>
    <row r="68" spans="1:7">
      <c r="A68" s="4" t="s">
        <v>72</v>
      </c>
      <c r="B68" s="17"/>
      <c r="C68" s="20"/>
      <c r="D68" s="20"/>
      <c r="E68" s="20"/>
      <c r="F68" s="20"/>
      <c r="G68" s="20">
        <f>D68-E68</f>
        <v>0</v>
      </c>
    </row>
    <row r="69" spans="1:7">
      <c r="A69" s="4" t="s">
        <v>73</v>
      </c>
      <c r="B69" s="17">
        <v>7029750</v>
      </c>
      <c r="C69" s="17">
        <v>-3799733.38</v>
      </c>
      <c r="D69" s="17">
        <f t="shared" ref="D69" si="23">B69+C69</f>
        <v>3230016.62</v>
      </c>
      <c r="E69" s="17">
        <v>3230016.62</v>
      </c>
      <c r="F69" s="17">
        <v>3230016.62</v>
      </c>
      <c r="G69" s="17">
        <f t="shared" ref="G69" si="24">D69-E69</f>
        <v>0</v>
      </c>
    </row>
    <row r="70" spans="1:7">
      <c r="A70" s="3" t="s">
        <v>74</v>
      </c>
      <c r="B70" s="16">
        <v>850000</v>
      </c>
      <c r="C70" s="19">
        <f t="shared" ref="C70:G70" si="25">SUM(C71:C77)</f>
        <v>-100000</v>
      </c>
      <c r="D70" s="19">
        <f t="shared" si="25"/>
        <v>750000</v>
      </c>
      <c r="E70" s="19">
        <f t="shared" si="25"/>
        <v>750000</v>
      </c>
      <c r="F70" s="19">
        <f t="shared" si="25"/>
        <v>750000</v>
      </c>
      <c r="G70" s="19">
        <f t="shared" si="25"/>
        <v>0</v>
      </c>
    </row>
    <row r="71" spans="1:7">
      <c r="A71" s="4" t="s">
        <v>75</v>
      </c>
      <c r="B71" s="17"/>
      <c r="C71" s="20"/>
      <c r="D71" s="20"/>
      <c r="E71" s="20"/>
      <c r="F71" s="20"/>
      <c r="G71" s="20">
        <f>D71-E71</f>
        <v>0</v>
      </c>
    </row>
    <row r="72" spans="1:7">
      <c r="A72" s="4" t="s">
        <v>76</v>
      </c>
      <c r="B72" s="17">
        <v>850000</v>
      </c>
      <c r="C72" s="17">
        <v>-100000</v>
      </c>
      <c r="D72" s="17">
        <f t="shared" ref="D72" si="26">B72+C72</f>
        <v>750000</v>
      </c>
      <c r="E72" s="17">
        <v>750000</v>
      </c>
      <c r="F72" s="17">
        <v>750000</v>
      </c>
      <c r="G72" s="17">
        <f t="shared" ref="G72" si="27">D72-E72</f>
        <v>0</v>
      </c>
    </row>
    <row r="73" spans="1:7">
      <c r="A73" s="4" t="s">
        <v>77</v>
      </c>
      <c r="B73" s="17"/>
      <c r="C73" s="20"/>
      <c r="D73" s="20"/>
      <c r="E73" s="20"/>
      <c r="F73" s="20"/>
      <c r="G73" s="20">
        <f>D73-E73</f>
        <v>0</v>
      </c>
    </row>
    <row r="74" spans="1:7">
      <c r="A74" s="4" t="s">
        <v>78</v>
      </c>
      <c r="B74" s="17"/>
      <c r="C74" s="20"/>
      <c r="D74" s="20"/>
      <c r="E74" s="20"/>
      <c r="F74" s="20"/>
      <c r="G74" s="20">
        <f>D74-E74</f>
        <v>0</v>
      </c>
    </row>
    <row r="75" spans="1:7">
      <c r="A75" s="4" t="s">
        <v>79</v>
      </c>
      <c r="B75" s="17"/>
      <c r="C75" s="20"/>
      <c r="D75" s="20"/>
      <c r="E75" s="20"/>
      <c r="F75" s="20"/>
      <c r="G75" s="20">
        <f>D75-E75</f>
        <v>0</v>
      </c>
    </row>
    <row r="76" spans="1:7">
      <c r="A76" s="4" t="s">
        <v>80</v>
      </c>
      <c r="B76" s="17"/>
      <c r="C76" s="20"/>
      <c r="D76" s="20"/>
      <c r="E76" s="20"/>
      <c r="F76" s="20"/>
      <c r="G76" s="20">
        <f>D76-E76</f>
        <v>0</v>
      </c>
    </row>
    <row r="77" spans="1:7">
      <c r="A77" s="4" t="s">
        <v>81</v>
      </c>
      <c r="B77" s="17"/>
      <c r="C77" s="20"/>
      <c r="D77" s="20"/>
      <c r="E77" s="20"/>
      <c r="F77" s="20"/>
      <c r="G77" s="20">
        <f>D77-E77</f>
        <v>0</v>
      </c>
    </row>
    <row r="78" spans="1:7" ht="5.15" customHeight="1">
      <c r="A78" s="5"/>
      <c r="B78" s="16"/>
      <c r="C78" s="16"/>
      <c r="D78" s="16"/>
      <c r="E78" s="16"/>
      <c r="F78" s="16"/>
      <c r="G78" s="16"/>
    </row>
    <row r="79" spans="1:7">
      <c r="A79" s="5" t="s">
        <v>82</v>
      </c>
      <c r="B79" s="19">
        <f>SUM(B80,B88,B98,B108,B118,B128,B132,B141,B145)</f>
        <v>160576341.84</v>
      </c>
      <c r="C79" s="19">
        <f t="shared" ref="C79:G79" si="28">SUM(C80,C88,C98,C108,C118,C128,C132,C141,C145)</f>
        <v>12697297.219999999</v>
      </c>
      <c r="D79" s="19">
        <f t="shared" si="28"/>
        <v>173273639.05999997</v>
      </c>
      <c r="E79" s="19">
        <f t="shared" si="28"/>
        <v>157603552.72</v>
      </c>
      <c r="F79" s="19">
        <f t="shared" si="28"/>
        <v>153159656.11000004</v>
      </c>
      <c r="G79" s="19">
        <f t="shared" si="28"/>
        <v>15670086.34</v>
      </c>
    </row>
    <row r="80" spans="1:7">
      <c r="A80" s="6" t="s">
        <v>9</v>
      </c>
      <c r="B80" s="16">
        <v>23760767.169999998</v>
      </c>
      <c r="C80" s="19">
        <f t="shared" ref="C80:G80" si="29">SUM(C81:C87)</f>
        <v>1810366.0999999999</v>
      </c>
      <c r="D80" s="19">
        <f t="shared" si="29"/>
        <v>25571133.269999996</v>
      </c>
      <c r="E80" s="19">
        <f t="shared" si="29"/>
        <v>25435066.050000001</v>
      </c>
      <c r="F80" s="19">
        <f t="shared" si="29"/>
        <v>25033376.170000002</v>
      </c>
      <c r="G80" s="19">
        <f t="shared" si="29"/>
        <v>136067.22000000079</v>
      </c>
    </row>
    <row r="81" spans="1:7">
      <c r="A81" s="7" t="s">
        <v>10</v>
      </c>
      <c r="B81" s="17">
        <v>15845600.140000001</v>
      </c>
      <c r="C81" s="17">
        <v>1236398</v>
      </c>
      <c r="D81" s="17">
        <f t="shared" ref="D81:D87" si="30">B81+C81</f>
        <v>17081998.140000001</v>
      </c>
      <c r="E81" s="17">
        <v>17018825</v>
      </c>
      <c r="F81" s="17">
        <v>17018825</v>
      </c>
      <c r="G81" s="17">
        <f t="shared" ref="G81:G87" si="31">D81-E81</f>
        <v>63173.140000000596</v>
      </c>
    </row>
    <row r="82" spans="1:7">
      <c r="A82" s="7" t="s">
        <v>11</v>
      </c>
      <c r="B82" s="17">
        <v>582545.66</v>
      </c>
      <c r="C82" s="17">
        <v>238931.38</v>
      </c>
      <c r="D82" s="17">
        <f t="shared" si="30"/>
        <v>821477.04</v>
      </c>
      <c r="E82" s="17">
        <v>772226.6</v>
      </c>
      <c r="F82" s="17">
        <v>772226.6</v>
      </c>
      <c r="G82" s="17">
        <f t="shared" si="31"/>
        <v>49250.440000000061</v>
      </c>
    </row>
    <row r="83" spans="1:7">
      <c r="A83" s="7" t="s">
        <v>12</v>
      </c>
      <c r="B83" s="17">
        <v>2889058.06</v>
      </c>
      <c r="C83" s="17">
        <v>-13250.09</v>
      </c>
      <c r="D83" s="17">
        <f t="shared" si="30"/>
        <v>2875807.97</v>
      </c>
      <c r="E83" s="17">
        <v>2858018.45</v>
      </c>
      <c r="F83" s="17">
        <v>2858018.45</v>
      </c>
      <c r="G83" s="17">
        <f t="shared" si="31"/>
        <v>17789.520000000019</v>
      </c>
    </row>
    <row r="84" spans="1:7">
      <c r="A84" s="7" t="s">
        <v>13</v>
      </c>
      <c r="B84" s="17">
        <v>2878912.47</v>
      </c>
      <c r="C84" s="17">
        <v>397942</v>
      </c>
      <c r="D84" s="17">
        <f t="shared" si="30"/>
        <v>3276854.47</v>
      </c>
      <c r="E84" s="17">
        <v>3276854.47</v>
      </c>
      <c r="F84" s="17">
        <v>2875164.59</v>
      </c>
      <c r="G84" s="17">
        <f t="shared" si="31"/>
        <v>0</v>
      </c>
    </row>
    <row r="85" spans="1:7">
      <c r="A85" s="7" t="s">
        <v>14</v>
      </c>
      <c r="B85" s="17">
        <v>1564650.84</v>
      </c>
      <c r="C85" s="17">
        <v>-49655.19</v>
      </c>
      <c r="D85" s="17">
        <f t="shared" si="30"/>
        <v>1514995.6500000001</v>
      </c>
      <c r="E85" s="17">
        <v>1509141.53</v>
      </c>
      <c r="F85" s="17">
        <v>1509141.53</v>
      </c>
      <c r="G85" s="17">
        <f t="shared" si="31"/>
        <v>5854.1200000001118</v>
      </c>
    </row>
    <row r="86" spans="1:7">
      <c r="A86" s="7" t="s">
        <v>15</v>
      </c>
      <c r="B86" s="17"/>
      <c r="C86" s="17"/>
      <c r="D86" s="17">
        <f t="shared" si="30"/>
        <v>0</v>
      </c>
      <c r="E86" s="17"/>
      <c r="F86" s="17"/>
      <c r="G86" s="17">
        <f t="shared" si="31"/>
        <v>0</v>
      </c>
    </row>
    <row r="87" spans="1:7">
      <c r="A87" s="7" t="s">
        <v>16</v>
      </c>
      <c r="B87" s="17"/>
      <c r="C87" s="17"/>
      <c r="D87" s="17">
        <f t="shared" si="30"/>
        <v>0</v>
      </c>
      <c r="E87" s="17"/>
      <c r="F87" s="17"/>
      <c r="G87" s="17">
        <f t="shared" si="31"/>
        <v>0</v>
      </c>
    </row>
    <row r="88" spans="1:7">
      <c r="A88" s="6" t="s">
        <v>17</v>
      </c>
      <c r="B88" s="16">
        <v>14285732.870000001</v>
      </c>
      <c r="C88" s="19">
        <f t="shared" ref="C88:G88" si="32">SUM(C89:C97)</f>
        <v>5182674.46</v>
      </c>
      <c r="D88" s="19">
        <f t="shared" si="32"/>
        <v>19468407.329999998</v>
      </c>
      <c r="E88" s="19">
        <f t="shared" si="32"/>
        <v>18764702.59</v>
      </c>
      <c r="F88" s="19">
        <f t="shared" si="32"/>
        <v>18086241.699999999</v>
      </c>
      <c r="G88" s="19">
        <f t="shared" si="32"/>
        <v>703704.73999999929</v>
      </c>
    </row>
    <row r="89" spans="1:7">
      <c r="A89" s="7" t="s">
        <v>18</v>
      </c>
      <c r="B89" s="17">
        <v>0</v>
      </c>
      <c r="C89" s="17">
        <v>26425.03</v>
      </c>
      <c r="D89" s="17">
        <f t="shared" ref="D89:D97" si="33">B89+C89</f>
        <v>26425.03</v>
      </c>
      <c r="E89" s="17">
        <v>26425.03</v>
      </c>
      <c r="F89" s="17">
        <v>26425.03</v>
      </c>
      <c r="G89" s="17">
        <f t="shared" ref="G89:G97" si="34">D89-E89</f>
        <v>0</v>
      </c>
    </row>
    <row r="90" spans="1:7">
      <c r="A90" s="7" t="s">
        <v>19</v>
      </c>
      <c r="B90" s="17">
        <v>5000</v>
      </c>
      <c r="C90" s="17">
        <v>-3108</v>
      </c>
      <c r="D90" s="17">
        <f t="shared" si="33"/>
        <v>1892</v>
      </c>
      <c r="E90" s="17">
        <v>1892</v>
      </c>
      <c r="F90" s="17">
        <v>1892</v>
      </c>
      <c r="G90" s="17">
        <f t="shared" si="34"/>
        <v>0</v>
      </c>
    </row>
    <row r="91" spans="1:7">
      <c r="A91" s="7" t="s">
        <v>20</v>
      </c>
      <c r="B91" s="17">
        <v>20000</v>
      </c>
      <c r="C91" s="17">
        <v>-18000</v>
      </c>
      <c r="D91" s="17">
        <f t="shared" si="33"/>
        <v>2000</v>
      </c>
      <c r="E91" s="17">
        <v>2000</v>
      </c>
      <c r="F91" s="17">
        <v>2000</v>
      </c>
      <c r="G91" s="17">
        <f t="shared" si="34"/>
        <v>0</v>
      </c>
    </row>
    <row r="92" spans="1:7">
      <c r="A92" s="7" t="s">
        <v>21</v>
      </c>
      <c r="B92" s="17">
        <v>6131810.79</v>
      </c>
      <c r="C92" s="17">
        <v>5322928.34</v>
      </c>
      <c r="D92" s="17">
        <f t="shared" si="33"/>
        <v>11454739.129999999</v>
      </c>
      <c r="E92" s="17">
        <v>10791082.09</v>
      </c>
      <c r="F92" s="17">
        <v>10355257.09</v>
      </c>
      <c r="G92" s="17">
        <f t="shared" si="34"/>
        <v>663657.03999999911</v>
      </c>
    </row>
    <row r="93" spans="1:7">
      <c r="A93" s="7" t="s">
        <v>22</v>
      </c>
      <c r="B93" s="17">
        <v>123000</v>
      </c>
      <c r="C93" s="17">
        <v>-56432.480000000003</v>
      </c>
      <c r="D93" s="17">
        <f t="shared" si="33"/>
        <v>66567.51999999999</v>
      </c>
      <c r="E93" s="17">
        <v>66567.520000000004</v>
      </c>
      <c r="F93" s="17">
        <v>66567.520000000004</v>
      </c>
      <c r="G93" s="17">
        <f t="shared" si="34"/>
        <v>0</v>
      </c>
    </row>
    <row r="94" spans="1:7">
      <c r="A94" s="7" t="s">
        <v>23</v>
      </c>
      <c r="B94" s="17">
        <v>5720922.0800000001</v>
      </c>
      <c r="C94" s="17">
        <v>233649.65</v>
      </c>
      <c r="D94" s="17">
        <f t="shared" si="33"/>
        <v>5954571.7300000004</v>
      </c>
      <c r="E94" s="17">
        <v>5914524.0300000003</v>
      </c>
      <c r="F94" s="17">
        <v>5671888.1399999997</v>
      </c>
      <c r="G94" s="17">
        <f t="shared" si="34"/>
        <v>40047.700000000186</v>
      </c>
    </row>
    <row r="95" spans="1:7">
      <c r="A95" s="7" t="s">
        <v>24</v>
      </c>
      <c r="B95" s="17">
        <v>650000</v>
      </c>
      <c r="C95" s="17">
        <v>-122085.84</v>
      </c>
      <c r="D95" s="17">
        <f t="shared" si="33"/>
        <v>527914.16</v>
      </c>
      <c r="E95" s="17">
        <v>527914.16</v>
      </c>
      <c r="F95" s="17">
        <v>527914.16</v>
      </c>
      <c r="G95" s="17">
        <f t="shared" si="34"/>
        <v>0</v>
      </c>
    </row>
    <row r="96" spans="1:7">
      <c r="A96" s="7" t="s">
        <v>25</v>
      </c>
      <c r="B96" s="17">
        <v>30000</v>
      </c>
      <c r="C96" s="17">
        <v>-30000</v>
      </c>
      <c r="D96" s="17">
        <f t="shared" si="33"/>
        <v>0</v>
      </c>
      <c r="E96" s="17">
        <v>0</v>
      </c>
      <c r="F96" s="17">
        <v>0</v>
      </c>
      <c r="G96" s="17">
        <f t="shared" si="34"/>
        <v>0</v>
      </c>
    </row>
    <row r="97" spans="1:7">
      <c r="A97" s="7" t="s">
        <v>26</v>
      </c>
      <c r="B97" s="17">
        <v>1605000</v>
      </c>
      <c r="C97" s="17">
        <v>-170702.24</v>
      </c>
      <c r="D97" s="17">
        <f t="shared" si="33"/>
        <v>1434297.76</v>
      </c>
      <c r="E97" s="17">
        <v>1434297.76</v>
      </c>
      <c r="F97" s="17">
        <v>1434297.76</v>
      </c>
      <c r="G97" s="17">
        <f t="shared" si="34"/>
        <v>0</v>
      </c>
    </row>
    <row r="98" spans="1:7">
      <c r="A98" s="6" t="s">
        <v>27</v>
      </c>
      <c r="B98" s="16">
        <v>14286387.530000001</v>
      </c>
      <c r="C98" s="19">
        <f t="shared" ref="C98:G98" si="35">SUM(C99:C107)</f>
        <v>396199.16000000027</v>
      </c>
      <c r="D98" s="19">
        <f t="shared" si="35"/>
        <v>14682586.690000003</v>
      </c>
      <c r="E98" s="19">
        <f t="shared" si="35"/>
        <v>14668555.160000002</v>
      </c>
      <c r="F98" s="19">
        <f t="shared" si="35"/>
        <v>14605947.170000002</v>
      </c>
      <c r="G98" s="19">
        <f t="shared" si="35"/>
        <v>14031.530000001032</v>
      </c>
    </row>
    <row r="99" spans="1:7">
      <c r="A99" s="7" t="s">
        <v>28</v>
      </c>
      <c r="B99" s="17">
        <v>11285617.560000001</v>
      </c>
      <c r="C99" s="17">
        <v>-2902776.4</v>
      </c>
      <c r="D99" s="17">
        <f t="shared" ref="D99:D107" si="36">B99+C99</f>
        <v>8382841.1600000001</v>
      </c>
      <c r="E99" s="17">
        <v>8382841.1399999997</v>
      </c>
      <c r="F99" s="17">
        <v>8382841.1399999997</v>
      </c>
      <c r="G99" s="17">
        <f t="shared" ref="G99:G107" si="37">D99-E99</f>
        <v>2.0000000484287739E-2</v>
      </c>
    </row>
    <row r="100" spans="1:7">
      <c r="A100" s="7" t="s">
        <v>29</v>
      </c>
      <c r="B100" s="17">
        <v>0</v>
      </c>
      <c r="C100" s="17">
        <v>220000</v>
      </c>
      <c r="D100" s="17">
        <f t="shared" si="36"/>
        <v>220000</v>
      </c>
      <c r="E100" s="17">
        <v>220000</v>
      </c>
      <c r="F100" s="17">
        <v>220000</v>
      </c>
      <c r="G100" s="17">
        <f t="shared" si="37"/>
        <v>0</v>
      </c>
    </row>
    <row r="101" spans="1:7">
      <c r="A101" s="7" t="s">
        <v>30</v>
      </c>
      <c r="B101" s="17">
        <v>2118.9699999999998</v>
      </c>
      <c r="C101" s="17">
        <v>3450693.68</v>
      </c>
      <c r="D101" s="17">
        <f t="shared" si="36"/>
        <v>3452812.6500000004</v>
      </c>
      <c r="E101" s="17">
        <v>3450925.86</v>
      </c>
      <c r="F101" s="17">
        <v>3450925.86</v>
      </c>
      <c r="G101" s="17">
        <f t="shared" si="37"/>
        <v>1886.7900000005029</v>
      </c>
    </row>
    <row r="102" spans="1:7">
      <c r="A102" s="7" t="s">
        <v>31</v>
      </c>
      <c r="B102" s="17">
        <v>420000</v>
      </c>
      <c r="C102" s="17">
        <v>201483.9</v>
      </c>
      <c r="D102" s="17">
        <f t="shared" si="36"/>
        <v>621483.9</v>
      </c>
      <c r="E102" s="17">
        <v>621483.9</v>
      </c>
      <c r="F102" s="17">
        <v>621483.9</v>
      </c>
      <c r="G102" s="17">
        <f t="shared" si="37"/>
        <v>0</v>
      </c>
    </row>
    <row r="103" spans="1:7">
      <c r="A103" s="7" t="s">
        <v>32</v>
      </c>
      <c r="B103" s="17">
        <v>2110402.86</v>
      </c>
      <c r="C103" s="17">
        <v>-627130.30000000005</v>
      </c>
      <c r="D103" s="17">
        <f t="shared" si="36"/>
        <v>1483272.5599999998</v>
      </c>
      <c r="E103" s="17">
        <v>1483272.56</v>
      </c>
      <c r="F103" s="17">
        <v>1483272.56</v>
      </c>
      <c r="G103" s="17">
        <f t="shared" si="37"/>
        <v>0</v>
      </c>
    </row>
    <row r="104" spans="1:7">
      <c r="A104" s="7" t="s">
        <v>33</v>
      </c>
      <c r="B104" s="17"/>
      <c r="C104" s="17"/>
      <c r="D104" s="17">
        <f t="shared" si="36"/>
        <v>0</v>
      </c>
      <c r="E104" s="17"/>
      <c r="F104" s="17"/>
      <c r="G104" s="17">
        <f t="shared" si="37"/>
        <v>0</v>
      </c>
    </row>
    <row r="105" spans="1:7">
      <c r="A105" s="7" t="s">
        <v>34</v>
      </c>
      <c r="B105" s="17"/>
      <c r="C105" s="17"/>
      <c r="D105" s="17">
        <f t="shared" si="36"/>
        <v>0</v>
      </c>
      <c r="E105" s="17"/>
      <c r="F105" s="17"/>
      <c r="G105" s="17">
        <f t="shared" si="37"/>
        <v>0</v>
      </c>
    </row>
    <row r="106" spans="1:7">
      <c r="A106" s="7" t="s">
        <v>35</v>
      </c>
      <c r="B106" s="17">
        <v>50000</v>
      </c>
      <c r="C106" s="17">
        <v>58823.96</v>
      </c>
      <c r="D106" s="17">
        <f t="shared" si="36"/>
        <v>108823.95999999999</v>
      </c>
      <c r="E106" s="17">
        <v>107399.98</v>
      </c>
      <c r="F106" s="17">
        <v>107399.98</v>
      </c>
      <c r="G106" s="17">
        <f t="shared" si="37"/>
        <v>1423.9799999999959</v>
      </c>
    </row>
    <row r="107" spans="1:7">
      <c r="A107" s="7" t="s">
        <v>36</v>
      </c>
      <c r="B107" s="17">
        <v>418248.14</v>
      </c>
      <c r="C107" s="17">
        <v>-4895.68</v>
      </c>
      <c r="D107" s="17">
        <f t="shared" si="36"/>
        <v>413352.46</v>
      </c>
      <c r="E107" s="17">
        <v>402631.72</v>
      </c>
      <c r="F107" s="17">
        <v>340023.73</v>
      </c>
      <c r="G107" s="17">
        <f t="shared" si="37"/>
        <v>10720.740000000049</v>
      </c>
    </row>
    <row r="108" spans="1:7">
      <c r="A108" s="6" t="s">
        <v>37</v>
      </c>
      <c r="B108" s="16">
        <v>2415033.66</v>
      </c>
      <c r="C108" s="19">
        <f t="shared" ref="C108:G108" si="38">SUM(C109:C117)</f>
        <v>4711130.6399999997</v>
      </c>
      <c r="D108" s="19">
        <f t="shared" si="38"/>
        <v>7126164.2999999998</v>
      </c>
      <c r="E108" s="19">
        <f t="shared" si="38"/>
        <v>4411001.09</v>
      </c>
      <c r="F108" s="19">
        <f t="shared" si="38"/>
        <v>4379510.5999999996</v>
      </c>
      <c r="G108" s="19">
        <f t="shared" si="38"/>
        <v>2715163.21</v>
      </c>
    </row>
    <row r="109" spans="1:7">
      <c r="A109" s="7" t="s">
        <v>38</v>
      </c>
      <c r="B109" s="17"/>
      <c r="C109" s="17"/>
      <c r="D109" s="17">
        <f t="shared" ref="D109:D117" si="39">B109+C109</f>
        <v>0</v>
      </c>
      <c r="E109" s="17"/>
      <c r="F109" s="17"/>
      <c r="G109" s="17">
        <f t="shared" ref="G109:G117" si="40">D109-E109</f>
        <v>0</v>
      </c>
    </row>
    <row r="110" spans="1:7">
      <c r="A110" s="7" t="s">
        <v>39</v>
      </c>
      <c r="B110" s="17"/>
      <c r="C110" s="17"/>
      <c r="D110" s="17">
        <f t="shared" si="39"/>
        <v>0</v>
      </c>
      <c r="E110" s="17"/>
      <c r="F110" s="17"/>
      <c r="G110" s="17">
        <f t="shared" si="40"/>
        <v>0</v>
      </c>
    </row>
    <row r="111" spans="1:7">
      <c r="A111" s="7" t="s">
        <v>40</v>
      </c>
      <c r="B111" s="17">
        <v>0</v>
      </c>
      <c r="C111" s="17">
        <v>2867950</v>
      </c>
      <c r="D111" s="17">
        <f t="shared" si="39"/>
        <v>2867950</v>
      </c>
      <c r="E111" s="17">
        <v>1340500</v>
      </c>
      <c r="F111" s="17">
        <v>1340500</v>
      </c>
      <c r="G111" s="17">
        <f t="shared" si="40"/>
        <v>1527450</v>
      </c>
    </row>
    <row r="112" spans="1:7">
      <c r="A112" s="7" t="s">
        <v>41</v>
      </c>
      <c r="B112" s="17">
        <v>2415033.66</v>
      </c>
      <c r="C112" s="17">
        <v>1843180.64</v>
      </c>
      <c r="D112" s="17">
        <f t="shared" si="39"/>
        <v>4258214.3</v>
      </c>
      <c r="E112" s="17">
        <v>3070501.09</v>
      </c>
      <c r="F112" s="17">
        <v>3039010.6</v>
      </c>
      <c r="G112" s="17">
        <f t="shared" si="40"/>
        <v>1187713.21</v>
      </c>
    </row>
    <row r="113" spans="1:7">
      <c r="A113" s="7" t="s">
        <v>42</v>
      </c>
      <c r="B113" s="17"/>
      <c r="C113" s="17"/>
      <c r="D113" s="17">
        <f t="shared" si="39"/>
        <v>0</v>
      </c>
      <c r="E113" s="17"/>
      <c r="F113" s="17"/>
      <c r="G113" s="17">
        <f t="shared" si="40"/>
        <v>0</v>
      </c>
    </row>
    <row r="114" spans="1:7">
      <c r="A114" s="7" t="s">
        <v>43</v>
      </c>
      <c r="B114" s="17"/>
      <c r="C114" s="17"/>
      <c r="D114" s="17">
        <f t="shared" si="39"/>
        <v>0</v>
      </c>
      <c r="E114" s="17"/>
      <c r="F114" s="17"/>
      <c r="G114" s="17">
        <f t="shared" si="40"/>
        <v>0</v>
      </c>
    </row>
    <row r="115" spans="1:7">
      <c r="A115" s="7" t="s">
        <v>44</v>
      </c>
      <c r="B115" s="17"/>
      <c r="C115" s="17"/>
      <c r="D115" s="17">
        <f t="shared" si="39"/>
        <v>0</v>
      </c>
      <c r="E115" s="17"/>
      <c r="F115" s="17"/>
      <c r="G115" s="17">
        <f t="shared" si="40"/>
        <v>0</v>
      </c>
    </row>
    <row r="116" spans="1:7">
      <c r="A116" s="7" t="s">
        <v>45</v>
      </c>
      <c r="B116" s="17"/>
      <c r="C116" s="17"/>
      <c r="D116" s="17">
        <f t="shared" si="39"/>
        <v>0</v>
      </c>
      <c r="E116" s="17"/>
      <c r="F116" s="17"/>
      <c r="G116" s="17">
        <f t="shared" si="40"/>
        <v>0</v>
      </c>
    </row>
    <row r="117" spans="1:7">
      <c r="A117" s="7" t="s">
        <v>46</v>
      </c>
      <c r="B117" s="17"/>
      <c r="C117" s="17"/>
      <c r="D117" s="17">
        <f t="shared" si="39"/>
        <v>0</v>
      </c>
      <c r="E117" s="17"/>
      <c r="F117" s="17"/>
      <c r="G117" s="17">
        <f t="shared" si="40"/>
        <v>0</v>
      </c>
    </row>
    <row r="118" spans="1:7">
      <c r="A118" s="6" t="s">
        <v>47</v>
      </c>
      <c r="B118" s="16">
        <v>465000</v>
      </c>
      <c r="C118" s="19">
        <f t="shared" ref="C118:G118" si="41">SUM(C119:C127)</f>
        <v>-350608.32</v>
      </c>
      <c r="D118" s="19">
        <f t="shared" si="41"/>
        <v>114391.67999999999</v>
      </c>
      <c r="E118" s="19">
        <f t="shared" si="41"/>
        <v>114391.67999999999</v>
      </c>
      <c r="F118" s="19">
        <f t="shared" si="41"/>
        <v>114391.67999999999</v>
      </c>
      <c r="G118" s="19">
        <f t="shared" si="41"/>
        <v>0</v>
      </c>
    </row>
    <row r="119" spans="1:7">
      <c r="A119" s="7" t="s">
        <v>48</v>
      </c>
      <c r="B119" s="17">
        <v>30000</v>
      </c>
      <c r="C119" s="17">
        <v>70366.679999999993</v>
      </c>
      <c r="D119" s="17">
        <f t="shared" ref="D119:D127" si="42">B119+C119</f>
        <v>100366.68</v>
      </c>
      <c r="E119" s="17">
        <v>100366.68</v>
      </c>
      <c r="F119" s="17">
        <v>100366.68</v>
      </c>
      <c r="G119" s="17">
        <f t="shared" ref="G119:G127" si="43">D119-E119</f>
        <v>0</v>
      </c>
    </row>
    <row r="120" spans="1:7">
      <c r="A120" s="7" t="s">
        <v>49</v>
      </c>
      <c r="B120" s="17">
        <v>15000</v>
      </c>
      <c r="C120" s="17">
        <v>-975</v>
      </c>
      <c r="D120" s="17">
        <f t="shared" si="42"/>
        <v>14025</v>
      </c>
      <c r="E120" s="17">
        <v>14025</v>
      </c>
      <c r="F120" s="17">
        <v>14025</v>
      </c>
      <c r="G120" s="17">
        <f t="shared" si="43"/>
        <v>0</v>
      </c>
    </row>
    <row r="121" spans="1:7">
      <c r="A121" s="7" t="s">
        <v>50</v>
      </c>
      <c r="B121" s="17"/>
      <c r="C121" s="17"/>
      <c r="D121" s="17">
        <f t="shared" si="42"/>
        <v>0</v>
      </c>
      <c r="E121" s="17"/>
      <c r="F121" s="17"/>
      <c r="G121" s="17">
        <f t="shared" si="43"/>
        <v>0</v>
      </c>
    </row>
    <row r="122" spans="1:7">
      <c r="A122" s="7" t="s">
        <v>51</v>
      </c>
      <c r="B122" s="17"/>
      <c r="C122" s="17"/>
      <c r="D122" s="17">
        <f t="shared" si="42"/>
        <v>0</v>
      </c>
      <c r="E122" s="17"/>
      <c r="F122" s="17"/>
      <c r="G122" s="17">
        <f t="shared" si="43"/>
        <v>0</v>
      </c>
    </row>
    <row r="123" spans="1:7">
      <c r="A123" s="7" t="s">
        <v>52</v>
      </c>
      <c r="B123" s="17"/>
      <c r="C123" s="17"/>
      <c r="D123" s="17">
        <f t="shared" si="42"/>
        <v>0</v>
      </c>
      <c r="E123" s="17"/>
      <c r="F123" s="17"/>
      <c r="G123" s="17">
        <f t="shared" si="43"/>
        <v>0</v>
      </c>
    </row>
    <row r="124" spans="1:7">
      <c r="A124" s="7" t="s">
        <v>53</v>
      </c>
      <c r="B124" s="17">
        <v>420000</v>
      </c>
      <c r="C124" s="17">
        <v>-420000</v>
      </c>
      <c r="D124" s="17">
        <f t="shared" si="42"/>
        <v>0</v>
      </c>
      <c r="E124" s="17">
        <v>0</v>
      </c>
      <c r="F124" s="17">
        <v>0</v>
      </c>
      <c r="G124" s="17">
        <f t="shared" si="43"/>
        <v>0</v>
      </c>
    </row>
    <row r="125" spans="1:7">
      <c r="A125" s="7" t="s">
        <v>54</v>
      </c>
      <c r="B125" s="17"/>
      <c r="C125" s="17"/>
      <c r="D125" s="17">
        <f t="shared" si="42"/>
        <v>0</v>
      </c>
      <c r="E125" s="17"/>
      <c r="F125" s="17"/>
      <c r="G125" s="17">
        <f t="shared" si="43"/>
        <v>0</v>
      </c>
    </row>
    <row r="126" spans="1:7">
      <c r="A126" s="7" t="s">
        <v>55</v>
      </c>
      <c r="B126" s="17"/>
      <c r="C126" s="17"/>
      <c r="D126" s="17">
        <f t="shared" si="42"/>
        <v>0</v>
      </c>
      <c r="E126" s="17"/>
      <c r="F126" s="17"/>
      <c r="G126" s="17">
        <f t="shared" si="43"/>
        <v>0</v>
      </c>
    </row>
    <row r="127" spans="1:7">
      <c r="A127" s="7" t="s">
        <v>56</v>
      </c>
      <c r="B127" s="17"/>
      <c r="C127" s="17"/>
      <c r="D127" s="17">
        <f t="shared" si="42"/>
        <v>0</v>
      </c>
      <c r="E127" s="17"/>
      <c r="F127" s="17"/>
      <c r="G127" s="17">
        <f t="shared" si="43"/>
        <v>0</v>
      </c>
    </row>
    <row r="128" spans="1:7">
      <c r="A128" s="6" t="s">
        <v>57</v>
      </c>
      <c r="B128" s="19">
        <f>SUM(B129:B131)</f>
        <v>45690458.109999999</v>
      </c>
      <c r="C128" s="19">
        <f t="shared" ref="C128:G128" si="44">SUM(C129:C131)</f>
        <v>50633314.32</v>
      </c>
      <c r="D128" s="19">
        <f t="shared" si="44"/>
        <v>96323772.429999992</v>
      </c>
      <c r="E128" s="19">
        <f t="shared" si="44"/>
        <v>85020203.939999998</v>
      </c>
      <c r="F128" s="19">
        <f t="shared" si="44"/>
        <v>81750556.580000013</v>
      </c>
      <c r="G128" s="19">
        <f t="shared" si="44"/>
        <v>11303568.49</v>
      </c>
    </row>
    <row r="129" spans="1:7">
      <c r="A129" s="7" t="s">
        <v>58</v>
      </c>
      <c r="B129" s="17">
        <v>45305652.109999999</v>
      </c>
      <c r="C129" s="17">
        <v>46388465.770000003</v>
      </c>
      <c r="D129" s="17">
        <f t="shared" ref="D129:D131" si="45">B129+C129</f>
        <v>91694117.879999995</v>
      </c>
      <c r="E129" s="17">
        <v>80427828.989999995</v>
      </c>
      <c r="F129" s="17">
        <v>77947798.400000006</v>
      </c>
      <c r="G129" s="17">
        <f t="shared" ref="G129:G131" si="46">D129-E129</f>
        <v>11266288.890000001</v>
      </c>
    </row>
    <row r="130" spans="1:7">
      <c r="A130" s="7" t="s">
        <v>59</v>
      </c>
      <c r="B130" s="17">
        <v>384806</v>
      </c>
      <c r="C130" s="17">
        <v>4244848.55</v>
      </c>
      <c r="D130" s="17">
        <f t="shared" si="45"/>
        <v>4629654.55</v>
      </c>
      <c r="E130" s="17">
        <v>4592374.95</v>
      </c>
      <c r="F130" s="17">
        <v>3802758.18</v>
      </c>
      <c r="G130" s="17">
        <f t="shared" si="46"/>
        <v>37279.599999999627</v>
      </c>
    </row>
    <row r="131" spans="1:7">
      <c r="A131" s="7" t="s">
        <v>60</v>
      </c>
      <c r="B131" s="17"/>
      <c r="C131" s="17"/>
      <c r="D131" s="17">
        <f t="shared" si="45"/>
        <v>0</v>
      </c>
      <c r="E131" s="17"/>
      <c r="F131" s="17"/>
      <c r="G131" s="17">
        <f t="shared" si="46"/>
        <v>0</v>
      </c>
    </row>
    <row r="132" spans="1:7">
      <c r="A132" s="6" t="s">
        <v>61</v>
      </c>
      <c r="B132" s="19">
        <f>SUM(B133:B137,B139:B140)</f>
        <v>56938106.5</v>
      </c>
      <c r="C132" s="19">
        <f t="shared" ref="C132:G132" si="47">SUM(C133:C137,C139:C140)</f>
        <v>-56141166.109999999</v>
      </c>
      <c r="D132" s="19">
        <f t="shared" si="47"/>
        <v>796940.3900000006</v>
      </c>
      <c r="E132" s="19">
        <f t="shared" si="47"/>
        <v>0</v>
      </c>
      <c r="F132" s="19">
        <f t="shared" si="47"/>
        <v>0</v>
      </c>
      <c r="G132" s="19">
        <f t="shared" si="47"/>
        <v>796940.3900000006</v>
      </c>
    </row>
    <row r="133" spans="1:7">
      <c r="A133" s="7" t="s">
        <v>62</v>
      </c>
      <c r="B133" s="17"/>
      <c r="C133" s="17"/>
      <c r="D133" s="17">
        <f t="shared" ref="D133:D140" si="48">B133+C133</f>
        <v>0</v>
      </c>
      <c r="E133" s="17"/>
      <c r="F133" s="17"/>
      <c r="G133" s="17">
        <f t="shared" ref="G133:G140" si="49">D133-E133</f>
        <v>0</v>
      </c>
    </row>
    <row r="134" spans="1:7">
      <c r="A134" s="7" t="s">
        <v>63</v>
      </c>
      <c r="B134" s="17"/>
      <c r="C134" s="17"/>
      <c r="D134" s="17">
        <f t="shared" si="48"/>
        <v>0</v>
      </c>
      <c r="E134" s="17"/>
      <c r="F134" s="17"/>
      <c r="G134" s="17">
        <f t="shared" si="49"/>
        <v>0</v>
      </c>
    </row>
    <row r="135" spans="1:7">
      <c r="A135" s="7" t="s">
        <v>64</v>
      </c>
      <c r="B135" s="17"/>
      <c r="C135" s="17"/>
      <c r="D135" s="17">
        <f t="shared" si="48"/>
        <v>0</v>
      </c>
      <c r="E135" s="17"/>
      <c r="F135" s="17"/>
      <c r="G135" s="17">
        <f t="shared" si="49"/>
        <v>0</v>
      </c>
    </row>
    <row r="136" spans="1:7">
      <c r="A136" s="7" t="s">
        <v>65</v>
      </c>
      <c r="B136" s="17"/>
      <c r="C136" s="17"/>
      <c r="D136" s="17">
        <f t="shared" si="48"/>
        <v>0</v>
      </c>
      <c r="E136" s="17"/>
      <c r="F136" s="17"/>
      <c r="G136" s="17">
        <f t="shared" si="49"/>
        <v>0</v>
      </c>
    </row>
    <row r="137" spans="1:7">
      <c r="A137" s="7" t="s">
        <v>66</v>
      </c>
      <c r="B137" s="17"/>
      <c r="C137" s="17"/>
      <c r="D137" s="17">
        <f t="shared" si="48"/>
        <v>0</v>
      </c>
      <c r="E137" s="17"/>
      <c r="F137" s="17"/>
      <c r="G137" s="17">
        <f t="shared" si="49"/>
        <v>0</v>
      </c>
    </row>
    <row r="138" spans="1:7">
      <c r="A138" s="7" t="s">
        <v>67</v>
      </c>
      <c r="B138" s="17"/>
      <c r="C138" s="17"/>
      <c r="D138" s="17">
        <f t="shared" si="48"/>
        <v>0</v>
      </c>
      <c r="E138" s="17"/>
      <c r="F138" s="17"/>
      <c r="G138" s="17">
        <f t="shared" si="49"/>
        <v>0</v>
      </c>
    </row>
    <row r="139" spans="1:7">
      <c r="A139" s="7" t="s">
        <v>68</v>
      </c>
      <c r="B139" s="17"/>
      <c r="C139" s="17"/>
      <c r="D139" s="17">
        <f t="shared" si="48"/>
        <v>0</v>
      </c>
      <c r="E139" s="17"/>
      <c r="F139" s="17"/>
      <c r="G139" s="17">
        <f t="shared" si="49"/>
        <v>0</v>
      </c>
    </row>
    <row r="140" spans="1:7">
      <c r="A140" s="7" t="s">
        <v>69</v>
      </c>
      <c r="B140" s="17">
        <v>56938106.5</v>
      </c>
      <c r="C140" s="17">
        <v>-56141166.109999999</v>
      </c>
      <c r="D140" s="17">
        <f t="shared" si="48"/>
        <v>796940.3900000006</v>
      </c>
      <c r="E140" s="17">
        <v>0</v>
      </c>
      <c r="F140" s="17">
        <v>0</v>
      </c>
      <c r="G140" s="17">
        <f t="shared" si="49"/>
        <v>796940.3900000006</v>
      </c>
    </row>
    <row r="141" spans="1:7">
      <c r="A141" s="6" t="s">
        <v>70</v>
      </c>
      <c r="B141" s="16">
        <v>2000000</v>
      </c>
      <c r="C141" s="19">
        <f t="shared" ref="C141:G141" si="50">SUM(C142:C144)</f>
        <v>6444386.9699999997</v>
      </c>
      <c r="D141" s="19">
        <f t="shared" si="50"/>
        <v>8444386.9699999988</v>
      </c>
      <c r="E141" s="19">
        <f t="shared" si="50"/>
        <v>8444386.3800000008</v>
      </c>
      <c r="F141" s="19">
        <f t="shared" si="50"/>
        <v>8444386.3800000008</v>
      </c>
      <c r="G141" s="19">
        <f t="shared" si="50"/>
        <v>0.58999999798834324</v>
      </c>
    </row>
    <row r="142" spans="1:7">
      <c r="A142" s="7" t="s">
        <v>71</v>
      </c>
      <c r="B142" s="17"/>
      <c r="C142" s="20"/>
      <c r="D142" s="20"/>
      <c r="E142" s="20"/>
      <c r="F142" s="20"/>
      <c r="G142" s="20">
        <f>D142-E142</f>
        <v>0</v>
      </c>
    </row>
    <row r="143" spans="1:7">
      <c r="A143" s="7" t="s">
        <v>72</v>
      </c>
      <c r="B143" s="17"/>
      <c r="C143" s="20"/>
      <c r="D143" s="20"/>
      <c r="E143" s="20"/>
      <c r="F143" s="20"/>
      <c r="G143" s="20">
        <f>D143-E143</f>
        <v>0</v>
      </c>
    </row>
    <row r="144" spans="1:7">
      <c r="A144" s="7" t="s">
        <v>73</v>
      </c>
      <c r="B144" s="17">
        <v>2000000</v>
      </c>
      <c r="C144" s="17">
        <v>6444386.9699999997</v>
      </c>
      <c r="D144" s="17">
        <f t="shared" ref="D144" si="51">B144+C144</f>
        <v>8444386.9699999988</v>
      </c>
      <c r="E144" s="17">
        <v>8444386.3800000008</v>
      </c>
      <c r="F144" s="17">
        <v>8444386.3800000008</v>
      </c>
      <c r="G144" s="17">
        <f t="shared" ref="G144" si="52">D144-E144</f>
        <v>0.58999999798834324</v>
      </c>
    </row>
    <row r="145" spans="1:7">
      <c r="A145" s="6" t="s">
        <v>74</v>
      </c>
      <c r="B145" s="16">
        <v>734856</v>
      </c>
      <c r="C145" s="19">
        <f t="shared" ref="C145:G145" si="53">SUM(C146:C152)</f>
        <v>11000</v>
      </c>
      <c r="D145" s="19">
        <f t="shared" si="53"/>
        <v>745856</v>
      </c>
      <c r="E145" s="19">
        <f t="shared" si="53"/>
        <v>745245.83</v>
      </c>
      <c r="F145" s="19">
        <f t="shared" si="53"/>
        <v>745245.83</v>
      </c>
      <c r="G145" s="19">
        <f t="shared" si="53"/>
        <v>610.17000000000007</v>
      </c>
    </row>
    <row r="146" spans="1:7">
      <c r="A146" s="7" t="s">
        <v>75</v>
      </c>
      <c r="B146" s="17">
        <v>734856</v>
      </c>
      <c r="C146" s="17">
        <v>0</v>
      </c>
      <c r="D146" s="17">
        <f t="shared" ref="D146:D152" si="54">B146+C146</f>
        <v>734856</v>
      </c>
      <c r="E146" s="17">
        <v>734856</v>
      </c>
      <c r="F146" s="17">
        <v>734856</v>
      </c>
      <c r="G146" s="17">
        <f t="shared" ref="G146:G152" si="55">D146-E146</f>
        <v>0</v>
      </c>
    </row>
    <row r="147" spans="1:7">
      <c r="A147" s="7" t="s">
        <v>76</v>
      </c>
      <c r="B147" s="17">
        <v>0</v>
      </c>
      <c r="C147" s="17">
        <v>11000</v>
      </c>
      <c r="D147" s="17">
        <f t="shared" si="54"/>
        <v>11000</v>
      </c>
      <c r="E147" s="17">
        <v>10389.83</v>
      </c>
      <c r="F147" s="17">
        <v>10389.83</v>
      </c>
      <c r="G147" s="17">
        <f t="shared" si="55"/>
        <v>610.17000000000007</v>
      </c>
    </row>
    <row r="148" spans="1:7">
      <c r="A148" s="7" t="s">
        <v>77</v>
      </c>
      <c r="B148" s="17"/>
      <c r="C148" s="17"/>
      <c r="D148" s="17">
        <f t="shared" si="54"/>
        <v>0</v>
      </c>
      <c r="E148" s="17"/>
      <c r="F148" s="17"/>
      <c r="G148" s="17">
        <f t="shared" si="55"/>
        <v>0</v>
      </c>
    </row>
    <row r="149" spans="1:7">
      <c r="A149" s="7" t="s">
        <v>78</v>
      </c>
      <c r="B149" s="17"/>
      <c r="C149" s="17"/>
      <c r="D149" s="17">
        <f t="shared" si="54"/>
        <v>0</v>
      </c>
      <c r="E149" s="17"/>
      <c r="F149" s="17"/>
      <c r="G149" s="17">
        <f t="shared" si="55"/>
        <v>0</v>
      </c>
    </row>
    <row r="150" spans="1:7">
      <c r="A150" s="7" t="s">
        <v>79</v>
      </c>
      <c r="B150" s="17"/>
      <c r="C150" s="17"/>
      <c r="D150" s="17">
        <f t="shared" si="54"/>
        <v>0</v>
      </c>
      <c r="E150" s="17"/>
      <c r="F150" s="17"/>
      <c r="G150" s="17">
        <f t="shared" si="55"/>
        <v>0</v>
      </c>
    </row>
    <row r="151" spans="1:7">
      <c r="A151" s="7" t="s">
        <v>80</v>
      </c>
      <c r="B151" s="17"/>
      <c r="C151" s="17"/>
      <c r="D151" s="17">
        <f t="shared" si="54"/>
        <v>0</v>
      </c>
      <c r="E151" s="17"/>
      <c r="F151" s="17"/>
      <c r="G151" s="17">
        <f t="shared" si="55"/>
        <v>0</v>
      </c>
    </row>
    <row r="152" spans="1:7">
      <c r="A152" s="7" t="s">
        <v>81</v>
      </c>
      <c r="B152" s="17"/>
      <c r="C152" s="17"/>
      <c r="D152" s="17">
        <f t="shared" si="54"/>
        <v>0</v>
      </c>
      <c r="E152" s="17"/>
      <c r="F152" s="17"/>
      <c r="G152" s="17">
        <f t="shared" si="55"/>
        <v>0</v>
      </c>
    </row>
    <row r="153" spans="1:7" ht="5.15" customHeight="1">
      <c r="A153" s="6"/>
      <c r="B153" s="17"/>
      <c r="C153" s="17"/>
      <c r="D153" s="17"/>
      <c r="E153" s="17"/>
      <c r="F153" s="17"/>
      <c r="G153" s="17"/>
    </row>
    <row r="154" spans="1:7">
      <c r="A154" s="5" t="s">
        <v>83</v>
      </c>
      <c r="B154" s="19">
        <f>B4+B79</f>
        <v>294120955.5</v>
      </c>
      <c r="C154" s="19">
        <f t="shared" ref="C154:G154" si="56">C4+C79</f>
        <v>21263430.839999996</v>
      </c>
      <c r="D154" s="19">
        <f t="shared" si="56"/>
        <v>315384386.33999997</v>
      </c>
      <c r="E154" s="19">
        <f t="shared" si="56"/>
        <v>296973107.09000003</v>
      </c>
      <c r="F154" s="19">
        <f t="shared" si="56"/>
        <v>291584067.40000004</v>
      </c>
      <c r="G154" s="19">
        <f t="shared" si="56"/>
        <v>18411279.249999996</v>
      </c>
    </row>
    <row r="155" spans="1:7" ht="5.15" customHeight="1">
      <c r="A155" s="8"/>
      <c r="B155" s="21"/>
      <c r="C155" s="21"/>
      <c r="D155" s="21"/>
      <c r="E155" s="21"/>
      <c r="F155" s="21"/>
      <c r="G155" s="21"/>
    </row>
  </sheetData>
  <mergeCells count="2">
    <mergeCell ref="A1:G1"/>
    <mergeCell ref="B2:F2"/>
  </mergeCells>
  <dataValidations count="1">
    <dataValidation type="decimal" allowBlank="1" showInputMessage="1" showErrorMessage="1" sqref="B146:G152 B72:G72 B6:G10 C4:G5 C13:G13 C58:G64 B14:G32 C33:G33 B34:G42 C43:G43 B57:G57 B44:G55 B79:G79 B65:G65 C66:G68 B69:G69 C70:G71 C73:G77 B154:G154 B81:G87 C88:G88 B89:G97 C98:G98 B99:G107 C108:G108 B109:G117 C118:G118 B119:G140 C141:G143 B144:G144 C145:G145 C80:G80 C56:G56 B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2019-02-06T02:15:43Z</dcterms:modified>
</cp:coreProperties>
</file>